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42" i="1" l="1"/>
  <c r="L30" i="1"/>
  <c r="D30" i="1"/>
  <c r="L20" i="1"/>
  <c r="L31" i="1" s="1"/>
  <c r="Q20" i="1"/>
  <c r="P20" i="1"/>
  <c r="O20" i="1"/>
  <c r="N20" i="1"/>
  <c r="M20" i="1"/>
  <c r="D20" i="1"/>
  <c r="D31" i="1" s="1"/>
  <c r="D42" i="1"/>
  <c r="D51" i="1"/>
  <c r="F20" i="1"/>
  <c r="G20" i="1"/>
  <c r="H20" i="1"/>
  <c r="I20" i="1"/>
  <c r="E20" i="1"/>
  <c r="Q51" i="1"/>
  <c r="P51" i="1"/>
  <c r="O51" i="1"/>
  <c r="N51" i="1"/>
  <c r="M51" i="1"/>
  <c r="L51" i="1"/>
  <c r="I51" i="1"/>
  <c r="H51" i="1"/>
  <c r="G51" i="1"/>
  <c r="F51" i="1"/>
  <c r="E51" i="1"/>
  <c r="Q42" i="1"/>
  <c r="P42" i="1"/>
  <c r="O42" i="1"/>
  <c r="N42" i="1"/>
  <c r="M42" i="1"/>
  <c r="I42" i="1"/>
  <c r="H42" i="1"/>
  <c r="G42" i="1"/>
  <c r="F42" i="1"/>
  <c r="E42" i="1"/>
  <c r="Q30" i="1"/>
  <c r="P30" i="1"/>
  <c r="O30" i="1"/>
  <c r="N30" i="1"/>
  <c r="M30" i="1"/>
  <c r="I30" i="1"/>
  <c r="H30" i="1"/>
  <c r="G30" i="1"/>
  <c r="F30" i="1"/>
  <c r="E30" i="1"/>
  <c r="Q12" i="1"/>
  <c r="P12" i="1"/>
  <c r="O12" i="1"/>
  <c r="N12" i="1"/>
  <c r="M12" i="1"/>
  <c r="I12" i="1"/>
  <c r="H12" i="1"/>
  <c r="G12" i="1"/>
  <c r="F12" i="1"/>
  <c r="E12" i="1"/>
  <c r="L52" i="1" l="1"/>
  <c r="Q52" i="1"/>
  <c r="H31" i="1"/>
  <c r="O31" i="1"/>
  <c r="Q31" i="1"/>
  <c r="M31" i="1"/>
  <c r="F31" i="1"/>
  <c r="I31" i="1"/>
  <c r="G31" i="1"/>
  <c r="N31" i="1"/>
  <c r="P31" i="1"/>
  <c r="E31" i="1"/>
  <c r="P52" i="1"/>
  <c r="O52" i="1" s="1"/>
  <c r="N52" i="1" s="1"/>
  <c r="M52" i="1" s="1"/>
</calcChain>
</file>

<file path=xl/sharedStrings.xml><?xml version="1.0" encoding="utf-8"?>
<sst xmlns="http://schemas.openxmlformats.org/spreadsheetml/2006/main" count="184" uniqueCount="80">
  <si>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</si>
  <si>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</si>
  <si>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</si>
  <si>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</si>
  <si>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</si>
  <si>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</si>
  <si>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</si>
  <si>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</si>
  <si>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</si>
  <si>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</si>
  <si>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</si>
  <si>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</si>
  <si>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</si>
  <si>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</si>
  <si>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</si>
  <si>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</si>
  <si>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</si>
  <si>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</si>
  <si>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</si>
  <si>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</si>
  <si>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</si>
  <si>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</si>
  <si>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</si>
  <si>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</si>
  <si>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</si>
  <si>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</si>
  <si>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</si>
  <si>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</si>
  <si>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</si>
  <si>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</si>
  <si>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</si>
  <si>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</si>
  <si>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</si>
  <si>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</si>
  <si>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</si>
  <si>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</si>
  <si>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</si>
  <si>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</si>
  <si>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</si>
  <si>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</si>
  <si>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</si>
  <si>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</si>
  <si>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</si>
  <si>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</si>
  <si>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Понедельник</t>
  </si>
  <si>
    <t>Вторая</t>
  </si>
  <si>
    <t>Пятница</t>
  </si>
  <si>
    <t>________</t>
  </si>
  <si>
    <t>Батон школьный ржано-пшеничный</t>
  </si>
  <si>
    <t>Суфле "Золотая рыбка"</t>
  </si>
  <si>
    <t>Пюре картофельное</t>
  </si>
  <si>
    <t>Ттк№64</t>
  </si>
  <si>
    <t>520/04</t>
  </si>
  <si>
    <t>56/08</t>
  </si>
  <si>
    <t>87/08</t>
  </si>
  <si>
    <t>Суп из овощей</t>
  </si>
  <si>
    <t>685/04</t>
  </si>
  <si>
    <t>Чай с сахаром</t>
  </si>
  <si>
    <t>Напиток лимонный</t>
  </si>
  <si>
    <t>699/04</t>
  </si>
  <si>
    <t>ТТК 75</t>
  </si>
  <si>
    <t>Десерт фруктовый "Яблоки с сахром"</t>
  </si>
  <si>
    <t xml:space="preserve">                             КОМПЛЕКС     ДЛЯ УЧАЩИХСЯ 12   ЛЕТ  И СТАРШЕ</t>
  </si>
  <si>
    <t>Каша пшеничная с молоком вязкая</t>
  </si>
  <si>
    <t>577/04</t>
  </si>
  <si>
    <t>366/04</t>
  </si>
  <si>
    <t>Запеканка из творога</t>
  </si>
  <si>
    <t>Кофейный напиток  на молоке</t>
  </si>
  <si>
    <t>639/04</t>
  </si>
  <si>
    <t>Комопт из смеси сухофруктов</t>
  </si>
  <si>
    <t>ТТК 64</t>
  </si>
  <si>
    <t>24./08</t>
  </si>
  <si>
    <t>Салат из свеклы  с изюмом</t>
  </si>
  <si>
    <t>Весенне-летний</t>
  </si>
  <si>
    <t>7-11 лет                                            Меню   на   11   марта   2022 год</t>
  </si>
  <si>
    <t>Дети с ОВЗ                                           Меню   на    11  марта      2022 год</t>
  </si>
  <si>
    <t xml:space="preserve">Суп из овощей 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</si>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</sst>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31" workbookViewId="0">
      <selection activeCell="N55" sqref="N55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46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44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45</v>
      </c>
      <c r="D2" s="19"/>
      <c r="E2" s="19" t="s">
        <v>77</v>
      </c>
      <c r="F2" s="19"/>
      <c r="G2" s="19"/>
      <c r="H2" s="19"/>
      <c r="I2" s="19"/>
      <c r="J2" s="18" t="s">
        <v>25</v>
      </c>
      <c r="K2" s="20" t="s">
        <v>45</v>
      </c>
      <c r="L2" s="19"/>
      <c r="M2" s="19" t="s">
        <v>77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73</v>
      </c>
      <c r="D3" s="18"/>
      <c r="E3" s="19" t="s">
        <v>47</v>
      </c>
      <c r="F3" s="19" t="s">
        <v>78</v>
      </c>
      <c r="G3" s="19"/>
      <c r="H3" s="19"/>
      <c r="I3" s="19"/>
      <c r="J3" s="18" t="s">
        <v>24</v>
      </c>
      <c r="K3" s="20" t="s">
        <v>73</v>
      </c>
      <c r="L3" s="18"/>
      <c r="M3" s="19" t="s">
        <v>38</v>
      </c>
      <c r="N3" s="19" t="s">
        <v>78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74</v>
      </c>
      <c r="D4" s="5"/>
      <c r="E4" s="5"/>
      <c r="F4" s="5"/>
      <c r="G4" s="5"/>
      <c r="H4" s="5"/>
      <c r="I4" s="5"/>
      <c r="J4" s="18" t="s">
        <v>40</v>
      </c>
      <c r="K4" s="17" t="s">
        <v>75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60</v>
      </c>
      <c r="B14" s="26"/>
      <c r="C14" s="27" t="s">
        <v>61</v>
      </c>
      <c r="D14" s="25">
        <v>55</v>
      </c>
      <c r="E14" s="27">
        <v>8.61</v>
      </c>
      <c r="F14" s="27">
        <v>0.19</v>
      </c>
      <c r="G14" s="27">
        <v>0.17</v>
      </c>
      <c r="H14" s="27">
        <v>10.220000000000001</v>
      </c>
      <c r="I14" s="27">
        <v>40.99</v>
      </c>
      <c r="J14" s="25" t="s">
        <v>60</v>
      </c>
      <c r="K14" s="27" t="s">
        <v>61</v>
      </c>
      <c r="L14" s="25">
        <v>50</v>
      </c>
      <c r="M14" s="27">
        <v>7.82</v>
      </c>
      <c r="N14" s="27">
        <v>0.17</v>
      </c>
      <c r="O14" s="27">
        <v>0.17</v>
      </c>
      <c r="P14" s="27">
        <v>9.2899999999999991</v>
      </c>
      <c r="Q14" s="27">
        <v>37.26</v>
      </c>
      <c r="R14" s="3"/>
    </row>
    <row r="15" spans="1:18" x14ac:dyDescent="0.25">
      <c r="A15" s="25" t="s">
        <v>64</v>
      </c>
      <c r="B15" s="26"/>
      <c r="C15" s="30" t="s">
        <v>63</v>
      </c>
      <c r="D15" s="25">
        <v>150</v>
      </c>
      <c r="E15" s="30">
        <v>8.02</v>
      </c>
      <c r="F15" s="27">
        <v>4.29</v>
      </c>
      <c r="G15" s="27">
        <v>8.61</v>
      </c>
      <c r="H15" s="30">
        <v>25.76</v>
      </c>
      <c r="I15" s="27">
        <v>164.52</v>
      </c>
      <c r="J15" s="25" t="s">
        <v>64</v>
      </c>
      <c r="K15" s="30" t="s">
        <v>63</v>
      </c>
      <c r="L15" s="25">
        <v>150</v>
      </c>
      <c r="M15" s="30">
        <v>8.02</v>
      </c>
      <c r="N15" s="27">
        <v>4.3</v>
      </c>
      <c r="O15" s="27">
        <v>3.6</v>
      </c>
      <c r="P15" s="30">
        <v>26.8</v>
      </c>
      <c r="Q15" s="27">
        <v>165</v>
      </c>
      <c r="R15" s="2"/>
    </row>
    <row r="16" spans="1:18" x14ac:dyDescent="0.25">
      <c r="A16" s="25" t="s">
        <v>65</v>
      </c>
      <c r="B16" s="26"/>
      <c r="C16" s="27" t="s">
        <v>66</v>
      </c>
      <c r="D16" s="25">
        <v>70</v>
      </c>
      <c r="E16" s="27">
        <v>34</v>
      </c>
      <c r="F16" s="27">
        <v>13.61</v>
      </c>
      <c r="G16" s="27">
        <v>6.59</v>
      </c>
      <c r="H16" s="27">
        <v>9.0299999999999994</v>
      </c>
      <c r="I16" s="27">
        <v>147.82</v>
      </c>
      <c r="J16" s="25" t="s">
        <v>65</v>
      </c>
      <c r="K16" s="27" t="s">
        <v>48</v>
      </c>
      <c r="L16" s="25">
        <v>40</v>
      </c>
      <c r="M16" s="27">
        <v>1.75</v>
      </c>
      <c r="N16" s="27">
        <v>2.6</v>
      </c>
      <c r="O16" s="27">
        <v>0.41</v>
      </c>
      <c r="P16" s="27">
        <v>19.559999999999999</v>
      </c>
      <c r="Q16" s="27">
        <v>92.84</v>
      </c>
      <c r="R16" s="2"/>
    </row>
    <row r="17" spans="1:20" x14ac:dyDescent="0.25">
      <c r="A17" s="25" t="s">
        <v>70</v>
      </c>
      <c r="B17" s="26"/>
      <c r="C17" s="27" t="s">
        <v>48</v>
      </c>
      <c r="D17" s="25">
        <v>53</v>
      </c>
      <c r="E17" s="27">
        <v>2.2999999999999998</v>
      </c>
      <c r="F17" s="27">
        <v>3.44</v>
      </c>
      <c r="G17" s="27">
        <v>0.54</v>
      </c>
      <c r="H17" s="27">
        <v>25.92</v>
      </c>
      <c r="I17" s="27">
        <v>123.02</v>
      </c>
      <c r="J17" s="25" t="s">
        <v>70</v>
      </c>
      <c r="K17" s="27" t="s">
        <v>67</v>
      </c>
      <c r="L17" s="25">
        <v>200</v>
      </c>
      <c r="M17" s="27">
        <v>13.22</v>
      </c>
      <c r="N17" s="27">
        <v>2.41</v>
      </c>
      <c r="O17" s="27">
        <v>1.41</v>
      </c>
      <c r="P17" s="27">
        <v>27.48</v>
      </c>
      <c r="Q17" s="27">
        <v>126.98</v>
      </c>
      <c r="R17" s="2"/>
    </row>
    <row r="18" spans="1:20" x14ac:dyDescent="0.25">
      <c r="A18" s="25" t="s">
        <v>59</v>
      </c>
      <c r="B18" s="26"/>
      <c r="C18" s="27" t="s">
        <v>58</v>
      </c>
      <c r="D18" s="25">
        <v>200</v>
      </c>
      <c r="E18" s="27">
        <v>7.07</v>
      </c>
      <c r="F18" s="27">
        <v>0.12</v>
      </c>
      <c r="G18" s="27">
        <v>0.01</v>
      </c>
      <c r="H18" s="27">
        <v>12.2</v>
      </c>
      <c r="I18" s="27">
        <v>86.7</v>
      </c>
      <c r="J18" s="25"/>
      <c r="K18" s="27"/>
      <c r="L18" s="25"/>
      <c r="M18" s="27"/>
      <c r="N18" s="27"/>
      <c r="O18" s="27"/>
      <c r="P18" s="27"/>
      <c r="Q18" s="27"/>
      <c r="R18" s="2"/>
    </row>
    <row r="19" spans="1:20" x14ac:dyDescent="0.25">
      <c r="A19" s="25"/>
      <c r="B19" s="26"/>
      <c r="C19" s="27"/>
      <c r="D19" s="25"/>
      <c r="E19" s="27"/>
      <c r="F19" s="27"/>
      <c r="G19" s="27"/>
      <c r="H19" s="27"/>
      <c r="I19" s="27"/>
      <c r="J19" s="25"/>
      <c r="K19" s="27"/>
      <c r="L19" s="25"/>
      <c r="M19" s="27"/>
      <c r="N19" s="27"/>
      <c r="O19" s="27"/>
      <c r="P19" s="27"/>
      <c r="Q19" s="27"/>
      <c r="R19" s="42"/>
    </row>
    <row r="20" spans="1:20" x14ac:dyDescent="0.25">
      <c r="A20" s="43"/>
      <c r="B20" s="44"/>
      <c r="C20" s="40" t="s">
        <v>29</v>
      </c>
      <c r="D20" s="45">
        <f>D14+D15+D16+D17+D18+D19</f>
        <v>528</v>
      </c>
      <c r="E20" s="40">
        <f>SUM(E14:E19)</f>
        <v>59.999999999999993</v>
      </c>
      <c r="F20" s="40">
        <f>SUM(F14:F19)</f>
        <v>21.650000000000002</v>
      </c>
      <c r="G20" s="40">
        <f>SUM(G14:G19)</f>
        <v>15.92</v>
      </c>
      <c r="H20" s="40">
        <f>SUM(H14:H19)</f>
        <v>83.13000000000001</v>
      </c>
      <c r="I20" s="40">
        <f>SUM(I14:I19)</f>
        <v>563.05000000000007</v>
      </c>
      <c r="J20" s="43"/>
      <c r="K20" s="40" t="s">
        <v>29</v>
      </c>
      <c r="L20" s="45">
        <f t="shared" ref="L20:Q20" si="0">L14+L15+L16+L17+L18+L19</f>
        <v>440</v>
      </c>
      <c r="M20" s="40">
        <f t="shared" si="0"/>
        <v>30.810000000000002</v>
      </c>
      <c r="N20" s="40">
        <f t="shared" si="0"/>
        <v>9.48</v>
      </c>
      <c r="O20" s="40">
        <f t="shared" si="0"/>
        <v>5.59</v>
      </c>
      <c r="P20" s="40">
        <f t="shared" si="0"/>
        <v>83.13000000000001</v>
      </c>
      <c r="Q20" s="40">
        <f t="shared" si="0"/>
        <v>422.08000000000004</v>
      </c>
      <c r="R20" s="2"/>
      <c r="T20" t="s">
        <v>15</v>
      </c>
    </row>
    <row r="21" spans="1:20" x14ac:dyDescent="0.25">
      <c r="A21" s="47"/>
      <c r="B21" s="48"/>
      <c r="C21" s="35"/>
      <c r="D21" s="35" t="s">
        <v>30</v>
      </c>
      <c r="E21" s="35"/>
      <c r="F21" s="35"/>
      <c r="G21" s="35"/>
      <c r="H21" s="35"/>
      <c r="I21" s="35"/>
      <c r="J21" s="47"/>
      <c r="K21" s="35"/>
      <c r="L21" s="35" t="s">
        <v>41</v>
      </c>
      <c r="M21" s="35"/>
      <c r="N21" s="35"/>
      <c r="O21" s="35"/>
      <c r="P21" s="35"/>
      <c r="Q21" s="35"/>
      <c r="R21" s="46"/>
    </row>
    <row r="22" spans="1:20" x14ac:dyDescent="0.25">
      <c r="A22" s="37" t="s">
        <v>71</v>
      </c>
      <c r="B22" s="26"/>
      <c r="C22" s="27" t="s">
        <v>72</v>
      </c>
      <c r="D22" s="25">
        <v>65</v>
      </c>
      <c r="E22" s="27">
        <v>7.98</v>
      </c>
      <c r="F22" s="27">
        <v>0.86</v>
      </c>
      <c r="G22" s="27">
        <v>2.9</v>
      </c>
      <c r="H22" s="27">
        <v>12.52</v>
      </c>
      <c r="I22" s="27">
        <v>74.819999999999993</v>
      </c>
      <c r="J22" s="37" t="s">
        <v>71</v>
      </c>
      <c r="K22" s="27" t="s">
        <v>72</v>
      </c>
      <c r="L22" s="25">
        <v>55</v>
      </c>
      <c r="M22" s="27">
        <v>6.75</v>
      </c>
      <c r="N22" s="27">
        <v>0.73</v>
      </c>
      <c r="O22" s="27">
        <v>2.4500000000000002</v>
      </c>
      <c r="P22" s="27">
        <v>10.59</v>
      </c>
      <c r="Q22" s="27">
        <v>63.31</v>
      </c>
      <c r="R22" s="2"/>
    </row>
    <row r="23" spans="1:20" x14ac:dyDescent="0.25">
      <c r="A23" s="25" t="s">
        <v>53</v>
      </c>
      <c r="B23" s="26"/>
      <c r="C23" s="27" t="s">
        <v>55</v>
      </c>
      <c r="D23" s="25">
        <v>200</v>
      </c>
      <c r="E23" s="27">
        <v>13.97</v>
      </c>
      <c r="F23" s="27">
        <v>1.55</v>
      </c>
      <c r="G23" s="27">
        <v>3.09</v>
      </c>
      <c r="H23" s="27">
        <v>9.74</v>
      </c>
      <c r="I23" s="27">
        <v>70.55</v>
      </c>
      <c r="J23" s="25" t="s">
        <v>53</v>
      </c>
      <c r="K23" s="27" t="s">
        <v>76</v>
      </c>
      <c r="L23" s="25">
        <v>200</v>
      </c>
      <c r="M23" s="27">
        <v>13.97</v>
      </c>
      <c r="N23" s="27">
        <v>1.55</v>
      </c>
      <c r="O23" s="27">
        <v>3.09</v>
      </c>
      <c r="P23" s="27">
        <v>9.74</v>
      </c>
      <c r="Q23" s="27">
        <v>70.55</v>
      </c>
      <c r="R23" s="2"/>
    </row>
    <row r="24" spans="1:20" x14ac:dyDescent="0.25">
      <c r="A24" s="49" t="s">
        <v>54</v>
      </c>
      <c r="B24" s="50"/>
      <c r="C24" s="30" t="s">
        <v>49</v>
      </c>
      <c r="D24" s="30">
        <v>90</v>
      </c>
      <c r="E24" s="27">
        <v>36.6</v>
      </c>
      <c r="F24" s="27">
        <v>12.02</v>
      </c>
      <c r="G24" s="27">
        <v>12.23</v>
      </c>
      <c r="H24" s="27">
        <v>9.19</v>
      </c>
      <c r="I24" s="27">
        <v>194.25</v>
      </c>
      <c r="J24" s="49" t="s">
        <v>54</v>
      </c>
      <c r="K24" s="30" t="s">
        <v>49</v>
      </c>
      <c r="L24" s="30">
        <v>90</v>
      </c>
      <c r="M24" s="27">
        <v>36.6</v>
      </c>
      <c r="N24" s="27">
        <v>11.47</v>
      </c>
      <c r="O24" s="27">
        <v>14.47</v>
      </c>
      <c r="P24" s="27">
        <v>8.7799999999999994</v>
      </c>
      <c r="Q24" s="27">
        <v>210.67</v>
      </c>
      <c r="R24" s="2"/>
    </row>
    <row r="25" spans="1:20" x14ac:dyDescent="0.25">
      <c r="A25" s="25" t="s">
        <v>52</v>
      </c>
      <c r="B25" s="26"/>
      <c r="C25" s="27" t="s">
        <v>50</v>
      </c>
      <c r="D25" s="25">
        <v>150</v>
      </c>
      <c r="E25" s="27">
        <v>20.77</v>
      </c>
      <c r="F25" s="27">
        <v>3.24</v>
      </c>
      <c r="G25" s="27">
        <v>5.41</v>
      </c>
      <c r="H25" s="27">
        <v>23.82</v>
      </c>
      <c r="I25" s="27">
        <v>155.54</v>
      </c>
      <c r="J25" s="25" t="s">
        <v>52</v>
      </c>
      <c r="K25" s="27" t="s">
        <v>50</v>
      </c>
      <c r="L25" s="25">
        <v>150</v>
      </c>
      <c r="M25" s="27">
        <v>20.77</v>
      </c>
      <c r="N25" s="27">
        <v>3.24</v>
      </c>
      <c r="O25" s="27">
        <v>5.41</v>
      </c>
      <c r="P25" s="27">
        <v>23.82</v>
      </c>
      <c r="Q25" s="27">
        <v>155.54</v>
      </c>
      <c r="R25" s="2"/>
    </row>
    <row r="26" spans="1:20" x14ac:dyDescent="0.25">
      <c r="A26" s="25" t="s">
        <v>68</v>
      </c>
      <c r="B26" s="26"/>
      <c r="C26" s="27" t="s">
        <v>69</v>
      </c>
      <c r="D26" s="25">
        <v>200</v>
      </c>
      <c r="E26" s="27">
        <v>8.36</v>
      </c>
      <c r="F26" s="27">
        <v>0.62</v>
      </c>
      <c r="G26" s="27">
        <v>0</v>
      </c>
      <c r="H26" s="27">
        <v>19.96</v>
      </c>
      <c r="I26" s="27">
        <v>78.33</v>
      </c>
      <c r="J26" s="25" t="s">
        <v>68</v>
      </c>
      <c r="K26" s="27" t="s">
        <v>69</v>
      </c>
      <c r="L26" s="25">
        <v>200</v>
      </c>
      <c r="M26" s="27">
        <v>8.36</v>
      </c>
      <c r="N26" s="27">
        <v>0.62</v>
      </c>
      <c r="O26" s="27">
        <v>0</v>
      </c>
      <c r="P26" s="27">
        <v>19.96</v>
      </c>
      <c r="Q26" s="27">
        <v>78.33</v>
      </c>
      <c r="R26" s="2"/>
    </row>
    <row r="27" spans="1:20" ht="13.5" customHeight="1" x14ac:dyDescent="0.25">
      <c r="A27" s="25" t="s">
        <v>70</v>
      </c>
      <c r="B27" s="26"/>
      <c r="C27" s="27" t="s">
        <v>48</v>
      </c>
      <c r="D27" s="25">
        <v>57</v>
      </c>
      <c r="E27" s="27">
        <v>2.3199999999999998</v>
      </c>
      <c r="F27" s="27">
        <v>3.9</v>
      </c>
      <c r="G27" s="27">
        <v>0.61</v>
      </c>
      <c r="H27" s="27">
        <v>29.34</v>
      </c>
      <c r="I27" s="27">
        <v>139.27000000000001</v>
      </c>
      <c r="J27" s="25" t="s">
        <v>70</v>
      </c>
      <c r="K27" s="27" t="s">
        <v>48</v>
      </c>
      <c r="L27" s="25">
        <v>50</v>
      </c>
      <c r="M27" s="27">
        <v>2.14</v>
      </c>
      <c r="N27" s="27">
        <v>3.25</v>
      </c>
      <c r="O27" s="27">
        <v>0.51</v>
      </c>
      <c r="P27" s="27">
        <v>24.45</v>
      </c>
      <c r="Q27" s="27">
        <v>116.06</v>
      </c>
      <c r="R27" s="2"/>
    </row>
    <row r="28" spans="1:20" x14ac:dyDescent="0.25">
      <c r="A28" s="28"/>
      <c r="B28" s="26"/>
      <c r="C28" s="27"/>
      <c r="D28" s="25"/>
      <c r="E28" s="27"/>
      <c r="F28" s="27"/>
      <c r="G28" s="27"/>
      <c r="H28" s="27"/>
      <c r="I28" s="27"/>
      <c r="J28" s="28"/>
      <c r="K28" s="27"/>
      <c r="L28" s="25"/>
      <c r="M28" s="27"/>
      <c r="N28" s="27"/>
      <c r="O28" s="27"/>
      <c r="P28" s="27"/>
      <c r="Q28" s="27"/>
      <c r="R28" s="2"/>
    </row>
    <row r="29" spans="1:20" ht="12.75" customHeight="1" x14ac:dyDescent="0.25">
      <c r="A29" s="25"/>
      <c r="B29" s="25"/>
      <c r="C29" s="27"/>
      <c r="D29" s="25"/>
      <c r="E29" s="27"/>
      <c r="F29" s="27"/>
      <c r="G29" s="27"/>
      <c r="H29" s="27"/>
      <c r="I29" s="27"/>
      <c r="J29" s="25"/>
      <c r="K29" s="27"/>
      <c r="L29" s="25"/>
      <c r="M29" s="27"/>
      <c r="N29" s="27"/>
      <c r="O29" s="27"/>
      <c r="P29" s="27"/>
      <c r="Q29" s="27"/>
      <c r="R29" s="2"/>
    </row>
    <row r="30" spans="1:20" x14ac:dyDescent="0.25">
      <c r="A30" s="43"/>
      <c r="B30" s="44"/>
      <c r="C30" s="40" t="s">
        <v>31</v>
      </c>
      <c r="D30" s="45">
        <f>D22+D23+D24+D25+D26+D27+D28+D29</f>
        <v>762</v>
      </c>
      <c r="E30" s="40">
        <f t="shared" ref="E30:I30" si="1">E22+E23+E24+E25+E26+E27+E28+E29</f>
        <v>90</v>
      </c>
      <c r="F30" s="40">
        <f t="shared" si="1"/>
        <v>22.19</v>
      </c>
      <c r="G30" s="40">
        <f t="shared" si="1"/>
        <v>24.24</v>
      </c>
      <c r="H30" s="40">
        <f t="shared" si="1"/>
        <v>104.57</v>
      </c>
      <c r="I30" s="40">
        <f t="shared" si="1"/>
        <v>712.76</v>
      </c>
      <c r="J30" s="43"/>
      <c r="K30" s="40" t="s">
        <v>31</v>
      </c>
      <c r="L30" s="45">
        <f>L22+L23+L24+L25+L26+L27+L28+L29</f>
        <v>745</v>
      </c>
      <c r="M30" s="40">
        <f t="shared" ref="M30:Q30" si="2">M22+M23+M24+M25+M26+M27+M28+M29</f>
        <v>88.59</v>
      </c>
      <c r="N30" s="40">
        <f t="shared" si="2"/>
        <v>20.860000000000003</v>
      </c>
      <c r="O30" s="40">
        <f t="shared" si="2"/>
        <v>25.930000000000003</v>
      </c>
      <c r="P30" s="40">
        <f t="shared" si="2"/>
        <v>97.34</v>
      </c>
      <c r="Q30" s="40">
        <f t="shared" si="2"/>
        <v>694.46</v>
      </c>
      <c r="R30" s="3"/>
    </row>
    <row r="31" spans="1:20" x14ac:dyDescent="0.25">
      <c r="A31" s="38"/>
      <c r="B31" s="39"/>
      <c r="C31" s="40" t="s">
        <v>32</v>
      </c>
      <c r="D31" s="38">
        <f>D20+D30</f>
        <v>1290</v>
      </c>
      <c r="E31" s="41">
        <f t="shared" ref="E31:I31" si="3">E20+E30</f>
        <v>150</v>
      </c>
      <c r="F31" s="41">
        <f t="shared" si="3"/>
        <v>43.84</v>
      </c>
      <c r="G31" s="41">
        <f t="shared" si="3"/>
        <v>40.159999999999997</v>
      </c>
      <c r="H31" s="41">
        <f t="shared" si="3"/>
        <v>187.7</v>
      </c>
      <c r="I31" s="41">
        <f t="shared" si="3"/>
        <v>1275.81</v>
      </c>
      <c r="J31" s="38"/>
      <c r="K31" s="40" t="s">
        <v>32</v>
      </c>
      <c r="L31" s="38">
        <f>L20+L30</f>
        <v>1185</v>
      </c>
      <c r="M31" s="41">
        <f t="shared" ref="M31:Q31" si="4">M20+M30</f>
        <v>119.4</v>
      </c>
      <c r="N31" s="41">
        <f t="shared" si="4"/>
        <v>30.340000000000003</v>
      </c>
      <c r="O31" s="41">
        <f t="shared" si="4"/>
        <v>31.520000000000003</v>
      </c>
      <c r="P31" s="41">
        <f t="shared" si="4"/>
        <v>180.47000000000003</v>
      </c>
      <c r="Q31" s="41">
        <f t="shared" si="4"/>
        <v>1116.54</v>
      </c>
      <c r="R31" s="1"/>
    </row>
    <row r="32" spans="1:20" x14ac:dyDescent="0.25">
      <c r="A32" s="25"/>
      <c r="B32" s="31"/>
      <c r="C32" s="32" t="s">
        <v>33</v>
      </c>
      <c r="D32" s="31"/>
      <c r="E32" s="32"/>
      <c r="F32" s="33"/>
      <c r="G32" s="33"/>
      <c r="H32" s="33"/>
      <c r="I32" s="34"/>
      <c r="J32" s="25"/>
      <c r="K32" s="35"/>
      <c r="L32" s="35" t="s">
        <v>62</v>
      </c>
      <c r="M32" s="35"/>
      <c r="N32" s="35"/>
      <c r="O32" s="35"/>
      <c r="P32" s="35"/>
      <c r="Q32" s="35"/>
      <c r="R32" s="1"/>
    </row>
    <row r="33" spans="1:18" x14ac:dyDescent="0.25">
      <c r="A33" s="37"/>
      <c r="B33" s="26"/>
      <c r="C33" s="27"/>
      <c r="D33" s="25"/>
      <c r="E33" s="27"/>
      <c r="F33" s="27"/>
      <c r="G33" s="27"/>
      <c r="H33" s="27"/>
      <c r="I33" s="27"/>
      <c r="J33" s="25" t="s">
        <v>60</v>
      </c>
      <c r="K33" s="27" t="s">
        <v>61</v>
      </c>
      <c r="L33" s="25">
        <v>50</v>
      </c>
      <c r="M33" s="27">
        <v>7.82</v>
      </c>
      <c r="N33" s="27">
        <v>0.17</v>
      </c>
      <c r="O33" s="27">
        <v>0.17</v>
      </c>
      <c r="P33" s="27">
        <v>9.2899999999999991</v>
      </c>
      <c r="Q33" s="27">
        <v>37.26</v>
      </c>
      <c r="R33" s="1"/>
    </row>
    <row r="34" spans="1:18" x14ac:dyDescent="0.25">
      <c r="A34" s="37" t="s">
        <v>53</v>
      </c>
      <c r="B34" s="26"/>
      <c r="C34" s="27" t="s">
        <v>55</v>
      </c>
      <c r="D34" s="25">
        <v>200</v>
      </c>
      <c r="E34" s="27">
        <v>13.97</v>
      </c>
      <c r="F34" s="27">
        <v>1.92</v>
      </c>
      <c r="G34" s="27">
        <v>3.87</v>
      </c>
      <c r="H34" s="27">
        <v>10.3</v>
      </c>
      <c r="I34" s="27">
        <v>84.5</v>
      </c>
      <c r="J34" s="25" t="s">
        <v>64</v>
      </c>
      <c r="K34" s="30" t="s">
        <v>63</v>
      </c>
      <c r="L34" s="25">
        <v>150</v>
      </c>
      <c r="M34" s="30">
        <v>8.02</v>
      </c>
      <c r="N34" s="27">
        <v>4.3</v>
      </c>
      <c r="O34" s="27">
        <v>3.6</v>
      </c>
      <c r="P34" s="30">
        <v>26.8</v>
      </c>
      <c r="Q34" s="27">
        <v>165</v>
      </c>
      <c r="R34" s="1"/>
    </row>
    <row r="35" spans="1:18" x14ac:dyDescent="0.25">
      <c r="A35" s="49" t="s">
        <v>54</v>
      </c>
      <c r="B35" s="50"/>
      <c r="C35" s="30" t="s">
        <v>49</v>
      </c>
      <c r="D35" s="30">
        <v>60</v>
      </c>
      <c r="E35" s="27">
        <v>24.4</v>
      </c>
      <c r="F35" s="27">
        <v>7.64</v>
      </c>
      <c r="G35" s="27">
        <v>9.64</v>
      </c>
      <c r="H35" s="27">
        <v>5.85</v>
      </c>
      <c r="I35" s="27">
        <v>140.44</v>
      </c>
      <c r="J35" s="25" t="s">
        <v>65</v>
      </c>
      <c r="K35" s="27" t="s">
        <v>48</v>
      </c>
      <c r="L35" s="25">
        <v>40</v>
      </c>
      <c r="M35" s="27">
        <v>1.75</v>
      </c>
      <c r="N35" s="27">
        <v>2.6</v>
      </c>
      <c r="O35" s="27">
        <v>0.41</v>
      </c>
      <c r="P35" s="27">
        <v>19.559999999999999</v>
      </c>
      <c r="Q35" s="27">
        <v>92.84</v>
      </c>
      <c r="R35" s="1"/>
    </row>
    <row r="36" spans="1:18" x14ac:dyDescent="0.25">
      <c r="A36" s="25" t="s">
        <v>52</v>
      </c>
      <c r="B36" s="26"/>
      <c r="C36" s="27" t="s">
        <v>50</v>
      </c>
      <c r="D36" s="25">
        <v>150</v>
      </c>
      <c r="E36" s="27">
        <v>20.77</v>
      </c>
      <c r="F36" s="27">
        <v>3.24</v>
      </c>
      <c r="G36" s="27">
        <v>5.41</v>
      </c>
      <c r="H36" s="27">
        <v>23.82</v>
      </c>
      <c r="I36" s="27">
        <v>155.54</v>
      </c>
      <c r="J36" s="25" t="s">
        <v>70</v>
      </c>
      <c r="K36" s="27" t="s">
        <v>67</v>
      </c>
      <c r="L36" s="25">
        <v>200</v>
      </c>
      <c r="M36" s="27">
        <v>13.22</v>
      </c>
      <c r="N36" s="27">
        <v>2.41</v>
      </c>
      <c r="O36" s="27">
        <v>1.41</v>
      </c>
      <c r="P36" s="27">
        <v>27.48</v>
      </c>
      <c r="Q36" s="27">
        <v>126.98</v>
      </c>
      <c r="R36" s="1"/>
    </row>
    <row r="37" spans="1:18" ht="15" customHeight="1" x14ac:dyDescent="0.25">
      <c r="A37" s="25" t="s">
        <v>56</v>
      </c>
      <c r="B37" s="26"/>
      <c r="C37" s="27" t="s">
        <v>57</v>
      </c>
      <c r="D37" s="25">
        <v>200</v>
      </c>
      <c r="E37" s="27">
        <v>2.7</v>
      </c>
      <c r="F37" s="27">
        <v>0.2</v>
      </c>
      <c r="G37" s="27">
        <v>0.05</v>
      </c>
      <c r="H37" s="27">
        <v>15.12</v>
      </c>
      <c r="I37" s="27">
        <v>58.52</v>
      </c>
      <c r="J37" s="25"/>
      <c r="K37" s="27"/>
      <c r="L37" s="25"/>
      <c r="M37" s="27"/>
      <c r="N37" s="27"/>
      <c r="O37" s="27"/>
      <c r="P37" s="27"/>
      <c r="Q37" s="27"/>
      <c r="R37" s="1"/>
    </row>
    <row r="38" spans="1:18" ht="13.5" customHeight="1" x14ac:dyDescent="0.25">
      <c r="A38" s="25" t="s">
        <v>51</v>
      </c>
      <c r="B38" s="26"/>
      <c r="C38" s="27" t="s">
        <v>48</v>
      </c>
      <c r="D38" s="25">
        <v>31</v>
      </c>
      <c r="E38" s="27">
        <v>1.32</v>
      </c>
      <c r="F38" s="27">
        <v>2.0099999999999998</v>
      </c>
      <c r="G38" s="27">
        <v>0.32</v>
      </c>
      <c r="H38" s="27">
        <v>15.15</v>
      </c>
      <c r="I38" s="27">
        <v>71.95</v>
      </c>
      <c r="J38" s="25"/>
      <c r="K38" s="27"/>
      <c r="L38" s="25"/>
      <c r="M38" s="27"/>
      <c r="N38" s="27"/>
      <c r="O38" s="27"/>
      <c r="P38" s="27"/>
      <c r="Q38" s="27"/>
      <c r="R38" s="1"/>
    </row>
    <row r="39" spans="1:18" ht="13.5" customHeight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8"/>
      <c r="K39" s="27"/>
      <c r="L39" s="25"/>
      <c r="M39" s="27"/>
      <c r="N39" s="27"/>
      <c r="O39" s="27"/>
      <c r="P39" s="27"/>
      <c r="Q39" s="27"/>
      <c r="R39" s="1"/>
    </row>
    <row r="40" spans="1:18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8" hidden="1" x14ac:dyDescent="0.25">
      <c r="A41" s="25"/>
      <c r="B41" s="26"/>
      <c r="C41" s="27"/>
      <c r="D41" s="25"/>
      <c r="E41" s="27"/>
      <c r="F41" s="27"/>
      <c r="G41" s="27"/>
      <c r="H41" s="27"/>
      <c r="I41" s="27"/>
      <c r="J41" s="25"/>
      <c r="K41" s="27"/>
      <c r="L41" s="25"/>
      <c r="M41" s="27"/>
      <c r="N41" s="27"/>
      <c r="O41" s="27"/>
      <c r="P41" s="27"/>
      <c r="Q41" s="27"/>
      <c r="R41" s="1"/>
    </row>
    <row r="42" spans="1:18" ht="13.5" customHeight="1" x14ac:dyDescent="0.25">
      <c r="A42" s="43"/>
      <c r="B42" s="44"/>
      <c r="C42" s="40" t="s">
        <v>34</v>
      </c>
      <c r="D42" s="45">
        <f>D34+D35+D36+D37+D38+D39</f>
        <v>641</v>
      </c>
      <c r="E42" s="40">
        <f t="shared" ref="E42:I42" si="5">E33+E34+E35+E36+E37+E38+E39</f>
        <v>63.160000000000004</v>
      </c>
      <c r="F42" s="40">
        <f t="shared" si="5"/>
        <v>15.009999999999998</v>
      </c>
      <c r="G42" s="40">
        <f t="shared" si="5"/>
        <v>19.290000000000003</v>
      </c>
      <c r="H42" s="40">
        <f t="shared" si="5"/>
        <v>70.239999999999995</v>
      </c>
      <c r="I42" s="40">
        <f t="shared" si="5"/>
        <v>510.95</v>
      </c>
      <c r="J42" s="43"/>
      <c r="K42" s="40" t="s">
        <v>34</v>
      </c>
      <c r="L42" s="45">
        <f>L33+L34+L35+L36+L37+L38+L39</f>
        <v>440</v>
      </c>
      <c r="M42" s="40">
        <f t="shared" ref="M42:Q42" si="6">M33+M34+M35+M36+M37+M38+M39</f>
        <v>30.810000000000002</v>
      </c>
      <c r="N42" s="40">
        <f t="shared" si="6"/>
        <v>9.48</v>
      </c>
      <c r="O42" s="40">
        <f t="shared" si="6"/>
        <v>5.59</v>
      </c>
      <c r="P42" s="40">
        <f t="shared" si="6"/>
        <v>83.13000000000001</v>
      </c>
      <c r="Q42" s="40">
        <f t="shared" si="6"/>
        <v>422.08000000000004</v>
      </c>
      <c r="R42" s="1"/>
    </row>
    <row r="43" spans="1:18" ht="15.75" customHeight="1" x14ac:dyDescent="0.25">
      <c r="A43" s="25"/>
      <c r="B43" s="31"/>
      <c r="C43" s="32" t="s">
        <v>35</v>
      </c>
      <c r="D43" s="31"/>
      <c r="E43" s="32"/>
      <c r="F43" s="33"/>
      <c r="G43" s="33"/>
      <c r="H43" s="33"/>
      <c r="I43" s="34"/>
      <c r="J43" s="25"/>
      <c r="K43" s="32" t="s">
        <v>42</v>
      </c>
      <c r="L43" s="31"/>
      <c r="M43" s="32"/>
      <c r="N43" s="33"/>
      <c r="O43" s="33"/>
      <c r="P43" s="33"/>
      <c r="Q43" s="34"/>
      <c r="R43" s="1"/>
    </row>
    <row r="44" spans="1:18" ht="15.75" customHeight="1" x14ac:dyDescent="0.25">
      <c r="A44" s="37" t="s">
        <v>53</v>
      </c>
      <c r="B44" s="26"/>
      <c r="C44" s="27" t="s">
        <v>55</v>
      </c>
      <c r="D44" s="25">
        <v>200</v>
      </c>
      <c r="E44" s="27">
        <v>13.97</v>
      </c>
      <c r="F44" s="27">
        <v>1.54</v>
      </c>
      <c r="G44" s="27">
        <v>3.1</v>
      </c>
      <c r="H44" s="27">
        <v>8.24</v>
      </c>
      <c r="I44" s="27">
        <v>67.599999999999994</v>
      </c>
      <c r="J44" s="37" t="s">
        <v>71</v>
      </c>
      <c r="K44" s="27" t="s">
        <v>72</v>
      </c>
      <c r="L44" s="25">
        <v>100</v>
      </c>
      <c r="M44" s="27">
        <v>12.27</v>
      </c>
      <c r="N44" s="27">
        <v>1.33</v>
      </c>
      <c r="O44" s="27">
        <v>4.45</v>
      </c>
      <c r="P44" s="27">
        <v>19.25</v>
      </c>
      <c r="Q44" s="27">
        <v>115.11</v>
      </c>
      <c r="R44" s="1"/>
    </row>
    <row r="45" spans="1:18" x14ac:dyDescent="0.25">
      <c r="A45" s="49" t="s">
        <v>54</v>
      </c>
      <c r="B45" s="50"/>
      <c r="C45" s="30" t="s">
        <v>49</v>
      </c>
      <c r="D45" s="30">
        <v>50</v>
      </c>
      <c r="E45" s="27">
        <v>20.329999999999998</v>
      </c>
      <c r="F45" s="27">
        <v>6.37</v>
      </c>
      <c r="G45" s="27">
        <v>8.0299999999999994</v>
      </c>
      <c r="H45" s="27">
        <v>4.87</v>
      </c>
      <c r="I45" s="27">
        <v>117.03</v>
      </c>
      <c r="J45" s="25" t="s">
        <v>53</v>
      </c>
      <c r="K45" s="27" t="s">
        <v>76</v>
      </c>
      <c r="L45" s="25">
        <v>200</v>
      </c>
      <c r="M45" s="27">
        <v>13.97</v>
      </c>
      <c r="N45" s="27">
        <v>1.55</v>
      </c>
      <c r="O45" s="27">
        <v>3.09</v>
      </c>
      <c r="P45" s="27">
        <v>9.74</v>
      </c>
      <c r="Q45" s="27">
        <v>70.55</v>
      </c>
      <c r="R45" s="1"/>
    </row>
    <row r="46" spans="1:18" x14ac:dyDescent="0.25">
      <c r="A46" s="25" t="s">
        <v>52</v>
      </c>
      <c r="B46" s="26"/>
      <c r="C46" s="27" t="s">
        <v>50</v>
      </c>
      <c r="D46" s="25">
        <v>150</v>
      </c>
      <c r="E46" s="27">
        <v>20.77</v>
      </c>
      <c r="F46" s="27">
        <v>3.24</v>
      </c>
      <c r="G46" s="27">
        <v>5.41</v>
      </c>
      <c r="H46" s="27">
        <v>23.82</v>
      </c>
      <c r="I46" s="27">
        <v>155.54</v>
      </c>
      <c r="J46" s="49" t="s">
        <v>54</v>
      </c>
      <c r="K46" s="30" t="s">
        <v>49</v>
      </c>
      <c r="L46" s="30">
        <v>100</v>
      </c>
      <c r="M46" s="27">
        <v>40.67</v>
      </c>
      <c r="N46" s="27">
        <v>12.74</v>
      </c>
      <c r="O46" s="27">
        <v>16.079999999999998</v>
      </c>
      <c r="P46" s="27">
        <v>9.75</v>
      </c>
      <c r="Q46" s="27">
        <v>234.08</v>
      </c>
      <c r="R46" s="1"/>
    </row>
    <row r="47" spans="1:18" ht="14.25" customHeight="1" x14ac:dyDescent="0.25">
      <c r="A47" s="25" t="s">
        <v>56</v>
      </c>
      <c r="B47" s="26"/>
      <c r="C47" s="27" t="s">
        <v>57</v>
      </c>
      <c r="D47" s="25">
        <v>200</v>
      </c>
      <c r="E47" s="27">
        <v>2.7</v>
      </c>
      <c r="F47" s="27">
        <v>0.2</v>
      </c>
      <c r="G47" s="27">
        <v>0.05</v>
      </c>
      <c r="H47" s="27">
        <v>15.12</v>
      </c>
      <c r="I47" s="27">
        <v>58.52</v>
      </c>
      <c r="J47" s="25" t="s">
        <v>52</v>
      </c>
      <c r="K47" s="27" t="s">
        <v>50</v>
      </c>
      <c r="L47" s="25">
        <v>150</v>
      </c>
      <c r="M47" s="27">
        <v>20.77</v>
      </c>
      <c r="N47" s="27">
        <v>3.24</v>
      </c>
      <c r="O47" s="27">
        <v>5.41</v>
      </c>
      <c r="P47" s="27">
        <v>23.82</v>
      </c>
      <c r="Q47" s="27">
        <v>155.54</v>
      </c>
      <c r="R47" s="1"/>
    </row>
    <row r="48" spans="1:18" x14ac:dyDescent="0.25">
      <c r="A48" s="25" t="s">
        <v>51</v>
      </c>
      <c r="B48" s="26"/>
      <c r="C48" s="27" t="s">
        <v>48</v>
      </c>
      <c r="D48" s="25">
        <v>51</v>
      </c>
      <c r="E48" s="27">
        <v>2.23</v>
      </c>
      <c r="F48" s="27">
        <v>3.31</v>
      </c>
      <c r="G48" s="27">
        <v>0.52</v>
      </c>
      <c r="H48" s="27">
        <v>24.95</v>
      </c>
      <c r="I48" s="27">
        <v>118.38</v>
      </c>
      <c r="J48" s="25" t="s">
        <v>68</v>
      </c>
      <c r="K48" s="27" t="s">
        <v>69</v>
      </c>
      <c r="L48" s="25">
        <v>200</v>
      </c>
      <c r="M48" s="27">
        <v>8.36</v>
      </c>
      <c r="N48" s="27">
        <v>0.62</v>
      </c>
      <c r="O48" s="27">
        <v>0</v>
      </c>
      <c r="P48" s="27">
        <v>19.96</v>
      </c>
      <c r="Q48" s="27">
        <v>78.33</v>
      </c>
      <c r="R48" s="1"/>
    </row>
    <row r="49" spans="1:18" x14ac:dyDescent="0.25">
      <c r="A49" s="25"/>
      <c r="B49" s="26"/>
      <c r="C49" s="27"/>
      <c r="D49" s="25"/>
      <c r="E49" s="27"/>
      <c r="F49" s="27"/>
      <c r="G49" s="27"/>
      <c r="H49" s="27"/>
      <c r="I49" s="27"/>
      <c r="J49" s="25" t="s">
        <v>70</v>
      </c>
      <c r="K49" s="27" t="s">
        <v>48</v>
      </c>
      <c r="L49" s="25">
        <v>87</v>
      </c>
      <c r="M49" s="27">
        <v>3.79</v>
      </c>
      <c r="N49" s="27">
        <v>5.65</v>
      </c>
      <c r="O49" s="27">
        <v>0.88</v>
      </c>
      <c r="P49" s="27">
        <v>42.54</v>
      </c>
      <c r="Q49" s="27">
        <v>201.94</v>
      </c>
      <c r="R49" s="1"/>
    </row>
    <row r="50" spans="1:18" x14ac:dyDescent="0.25">
      <c r="A50" s="28"/>
      <c r="B50" s="26"/>
      <c r="C50" s="27"/>
      <c r="D50" s="25"/>
      <c r="E50" s="27"/>
      <c r="F50" s="27"/>
      <c r="G50" s="27"/>
      <c r="H50" s="27"/>
      <c r="I50" s="27"/>
      <c r="J50" s="28"/>
      <c r="K50" s="27"/>
      <c r="L50" s="25"/>
      <c r="M50" s="27"/>
      <c r="N50" s="27"/>
      <c r="O50" s="27"/>
      <c r="P50" s="27"/>
      <c r="Q50" s="27"/>
      <c r="R50" s="1"/>
    </row>
    <row r="51" spans="1:18" x14ac:dyDescent="0.25">
      <c r="A51" s="43"/>
      <c r="B51" s="44"/>
      <c r="C51" s="40" t="s">
        <v>34</v>
      </c>
      <c r="D51" s="45">
        <f>D44+D45+D46+D47+D48+D49+D50</f>
        <v>651</v>
      </c>
      <c r="E51" s="40">
        <f t="shared" ref="E51:I51" si="7">E44+E45+E46+E47+E48+E49+E50</f>
        <v>59.999999999999993</v>
      </c>
      <c r="F51" s="40">
        <f t="shared" si="7"/>
        <v>14.66</v>
      </c>
      <c r="G51" s="40">
        <f t="shared" si="7"/>
        <v>17.11</v>
      </c>
      <c r="H51" s="40">
        <f t="shared" si="7"/>
        <v>77</v>
      </c>
      <c r="I51" s="40">
        <f t="shared" si="7"/>
        <v>517.06999999999994</v>
      </c>
      <c r="J51" s="25"/>
      <c r="K51" s="40" t="s">
        <v>34</v>
      </c>
      <c r="L51" s="45">
        <f t="shared" ref="L51:Q51" si="8">L44+L45+L46+L47+L48+L49+L50</f>
        <v>837</v>
      </c>
      <c r="M51" s="40">
        <f t="shared" si="8"/>
        <v>99.83</v>
      </c>
      <c r="N51" s="40">
        <f t="shared" si="8"/>
        <v>25.130000000000003</v>
      </c>
      <c r="O51" s="40">
        <f t="shared" si="8"/>
        <v>29.909999999999997</v>
      </c>
      <c r="P51" s="40">
        <f t="shared" si="8"/>
        <v>125.06</v>
      </c>
      <c r="Q51" s="40">
        <f t="shared" si="8"/>
        <v>855.55</v>
      </c>
    </row>
    <row r="52" spans="1:18" ht="13.5" customHeight="1" x14ac:dyDescent="0.25">
      <c r="A52" s="25"/>
      <c r="B52" s="26"/>
      <c r="C52" s="27"/>
      <c r="D52" s="25"/>
      <c r="E52" s="27"/>
      <c r="F52" s="27"/>
      <c r="G52" s="27"/>
      <c r="H52" s="27"/>
      <c r="I52" s="27"/>
      <c r="J52" s="43"/>
      <c r="K52" s="40" t="s">
        <v>32</v>
      </c>
      <c r="L52" s="38">
        <f>L42+L51</f>
        <v>1277</v>
      </c>
      <c r="M52" s="41">
        <f t="shared" ref="M52:Q52" si="9">M42+M51</f>
        <v>130.63999999999999</v>
      </c>
      <c r="N52" s="41">
        <f t="shared" si="9"/>
        <v>34.61</v>
      </c>
      <c r="O52" s="41">
        <f t="shared" si="9"/>
        <v>35.5</v>
      </c>
      <c r="P52" s="41">
        <f t="shared" si="9"/>
        <v>208.19</v>
      </c>
      <c r="Q52" s="41">
        <f t="shared" si="9"/>
        <v>1277.6300000000001</v>
      </c>
    </row>
    <row r="53" spans="1:18" x14ac:dyDescent="0.25">
      <c r="A53" s="52"/>
      <c r="B53" s="53"/>
      <c r="C53" s="54"/>
      <c r="D53" s="53"/>
      <c r="E53" s="54"/>
      <c r="F53" s="54"/>
      <c r="G53" s="54"/>
      <c r="H53" s="54"/>
      <c r="I53" s="54"/>
      <c r="J53" s="59"/>
      <c r="K53" s="54"/>
      <c r="L53" s="53"/>
      <c r="M53" s="54"/>
      <c r="N53" s="54"/>
      <c r="O53" s="54"/>
      <c r="P53" s="54"/>
      <c r="Q53" s="54"/>
    </row>
    <row r="54" spans="1:18" x14ac:dyDescent="0.25">
      <c r="A54" s="55"/>
      <c r="B54" s="55"/>
      <c r="C54" s="36" t="s">
        <v>36</v>
      </c>
      <c r="D54" s="55"/>
      <c r="E54" s="56"/>
      <c r="F54" t="s">
        <v>79</v>
      </c>
      <c r="J54" s="55"/>
      <c r="K54" s="36" t="s">
        <v>36</v>
      </c>
      <c r="L54" s="55"/>
      <c r="M54" s="56"/>
      <c r="N54" t="s">
        <v>79</v>
      </c>
    </row>
    <row r="55" spans="1:18" x14ac:dyDescent="0.25">
      <c r="A55" s="57"/>
      <c r="B55" s="55"/>
      <c r="C55" s="36" t="s">
        <v>26</v>
      </c>
      <c r="F55" t="s">
        <v>28</v>
      </c>
      <c r="I55" s="58"/>
      <c r="J55" s="57"/>
      <c r="K55" s="36" t="s">
        <v>26</v>
      </c>
      <c r="L55" s="55"/>
      <c r="M55" s="58"/>
      <c r="N55" t="s">
        <v>28</v>
      </c>
      <c r="O55" s="58"/>
      <c r="P55" s="58"/>
      <c r="Q55" s="58"/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2022-01-20T09:08:32Z</cp:lastPrinted>
  <dcterms:created xsi:type="dcterms:W3CDTF">2017-05-30T07:06:48Z</dcterms:created>
  <dcterms:modified xsi:type="dcterms:W3CDTF">2022-03-10T11:21:25Z</dcterms:modified>
</cp:coreProperties>
</file>